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6390" windowWidth="28830" windowHeight="6450"/>
  </bookViews>
  <sheets>
    <sheet name="SP 2019 NRONLUGD Tuition &amp; Fees" sheetId="1" r:id="rId1"/>
  </sheets>
  <calcPr calcId="162913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D16" i="1"/>
  <c r="C15" i="1"/>
  <c r="B19" i="1" l="1"/>
  <c r="L18" i="1"/>
  <c r="K18" i="1"/>
  <c r="J18" i="1"/>
  <c r="I18" i="1"/>
  <c r="H18" i="1"/>
  <c r="G18" i="1"/>
  <c r="F18" i="1"/>
  <c r="E18" i="1"/>
  <c r="D18" i="1"/>
  <c r="C18" i="1"/>
  <c r="L16" i="1"/>
  <c r="K16" i="1"/>
  <c r="J16" i="1"/>
  <c r="I16" i="1"/>
  <c r="H16" i="1"/>
  <c r="G16" i="1"/>
  <c r="F16" i="1"/>
  <c r="E16" i="1"/>
  <c r="C16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J19" i="1" l="1"/>
  <c r="G19" i="1"/>
  <c r="F19" i="1"/>
  <c r="K19" i="1"/>
  <c r="D19" i="1"/>
  <c r="L19" i="1"/>
  <c r="I19" i="1"/>
  <c r="H19" i="1"/>
  <c r="E19" i="1"/>
  <c r="M19" i="1"/>
  <c r="C19" i="1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<sst xmlns="http://schemas.openxmlformats.org/spreadsheetml/2006/main" count="30" uniqueCount="30">
  <si>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</si>
  <si>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</si>
  <si>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</si>
  <si>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</si>
  <si>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</si>
  <si>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</si>
  <si>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</si>
  <si>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</si>
  <si>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</si>
  <si>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</si>
  <si>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</si>
  <si>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</si>
  <si>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</si>
  <si>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</si>
  <si>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</si>
  <si>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</si>
  <si>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</si>
  <si>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</si>
  <si>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</si>
  <si>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</si>
  <si>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</si>
  <si>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</si>
  <si>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</si>
  <si>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Tuition/Fee Type</t>
  </si>
  <si>
    <t>Recreation Fee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</si>
  <si>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</si>
  <si>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</si>
  <si>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</si>
  <si>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</si>
  <si>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Non-Resident Online Undergraduate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</si>
</sst>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9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uition_and_Fees_NonResident_Undergraduates" displayName="Tuition_and_Fees_NonResident_Undergraduates" ref="A7:M19" totalsRowShown="0" headerRowDxfId="14" tableBorderDxfId="13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89"/>
  <sheetViews>
    <sheetView tabSelected="1" zoomScaleNormal="100" workbookViewId="0">
      <selection activeCell="A6" sqref="A5:XFD6"/>
    </sheetView>
  </sheetViews>
  <sheetFormatPr defaultColWidth="14.42578125" defaultRowHeight="15.75" customHeight="1" x14ac:dyDescent="0.2"/>
  <cols>
    <col min="1" max="1" width="17.7109375" style="2" customWidth="1"/>
    <col min="2" max="12" width="9.7109375" style="2" customWidth="1"/>
    <col min="13" max="13" width="9.85546875" style="2" customWidth="1"/>
    <col min="14" max="16384" width="14.42578125" style="2"/>
  </cols>
  <sheetData>
    <row r="1" spans="1:26" ht="23.25" x14ac:dyDescent="0.2">
      <c r="A1" s="4"/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4"/>
      <c r="B2" s="27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27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28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24" t="s">
        <v>25</v>
      </c>
      <c r="B6" s="24"/>
      <c r="C6" s="24"/>
      <c r="D6" s="24"/>
      <c r="E6" s="24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 x14ac:dyDescent="0.25">
      <c r="A7" s="9" t="s">
        <v>23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1" t="s">
        <v>22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 t="s">
        <v>0</v>
      </c>
      <c r="B8" s="14">
        <v>343</v>
      </c>
      <c r="C8" s="14">
        <f t="shared" ref="C8:C16" si="0">SUM(B8*2)</f>
        <v>686</v>
      </c>
      <c r="D8" s="14">
        <f t="shared" ref="D8:D16" si="1">SUM(B8*3)</f>
        <v>1029</v>
      </c>
      <c r="E8" s="14">
        <f t="shared" ref="E8:E16" si="2">SUM(B8*4)</f>
        <v>1372</v>
      </c>
      <c r="F8" s="14">
        <f t="shared" ref="F8:F16" si="3">SUM(B8*5)</f>
        <v>1715</v>
      </c>
      <c r="G8" s="14">
        <f t="shared" ref="G8:G16" si="4">SUM(B8*6)</f>
        <v>2058</v>
      </c>
      <c r="H8" s="14">
        <f t="shared" ref="H8:H16" si="5">SUM(B8*7)</f>
        <v>2401</v>
      </c>
      <c r="I8" s="14">
        <f t="shared" ref="I8:I16" si="6">SUM(B8*8)</f>
        <v>2744</v>
      </c>
      <c r="J8" s="14">
        <f t="shared" ref="J8:J16" si="7">SUM(B8*9)</f>
        <v>3087</v>
      </c>
      <c r="K8" s="14">
        <f t="shared" ref="K8:K16" si="8">SUM(B8*10)</f>
        <v>3430</v>
      </c>
      <c r="L8" s="14">
        <f t="shared" ref="L8:L16" si="9">SUM(B8*11)</f>
        <v>3773</v>
      </c>
      <c r="M8" s="15">
        <v>4120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f t="shared" si="7"/>
        <v>140.67000000000002</v>
      </c>
      <c r="K9" s="16">
        <f t="shared" si="8"/>
        <v>156.30000000000001</v>
      </c>
      <c r="L9" s="16">
        <f t="shared" si="9"/>
        <v>171.93</v>
      </c>
      <c r="M9" s="17">
        <v>187.5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7" t="s">
        <v>1</v>
      </c>
      <c r="B10" s="18">
        <v>8.7200000000000006</v>
      </c>
      <c r="C10" s="18">
        <f t="shared" si="0"/>
        <v>17.440000000000001</v>
      </c>
      <c r="D10" s="18">
        <f t="shared" si="1"/>
        <v>26.160000000000004</v>
      </c>
      <c r="E10" s="18">
        <f t="shared" si="2"/>
        <v>34.880000000000003</v>
      </c>
      <c r="F10" s="18">
        <f t="shared" si="3"/>
        <v>43.6</v>
      </c>
      <c r="G10" s="18">
        <f t="shared" si="4"/>
        <v>52.320000000000007</v>
      </c>
      <c r="H10" s="18">
        <f t="shared" si="5"/>
        <v>61.040000000000006</v>
      </c>
      <c r="I10" s="18">
        <f t="shared" si="6"/>
        <v>69.760000000000005</v>
      </c>
      <c r="J10" s="18">
        <f t="shared" si="7"/>
        <v>78.48</v>
      </c>
      <c r="K10" s="18">
        <f t="shared" si="8"/>
        <v>87.2</v>
      </c>
      <c r="L10" s="18">
        <f t="shared" si="9"/>
        <v>95.92</v>
      </c>
      <c r="M10" s="19">
        <v>104.75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7" t="s">
        <v>3</v>
      </c>
      <c r="B12" s="18">
        <v>0</v>
      </c>
      <c r="C12" s="18">
        <f t="shared" si="0"/>
        <v>0</v>
      </c>
      <c r="D12" s="18">
        <f t="shared" si="1"/>
        <v>0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0</v>
      </c>
      <c r="I12" s="18">
        <f t="shared" si="6"/>
        <v>0</v>
      </c>
      <c r="J12" s="18">
        <f t="shared" si="7"/>
        <v>0</v>
      </c>
      <c r="K12" s="18">
        <f t="shared" si="8"/>
        <v>0</v>
      </c>
      <c r="L12" s="18">
        <f t="shared" si="9"/>
        <v>0</v>
      </c>
      <c r="M12" s="19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f t="shared" si="7"/>
        <v>46.89</v>
      </c>
      <c r="K13" s="16">
        <f t="shared" si="8"/>
        <v>52.1</v>
      </c>
      <c r="L13" s="16">
        <f t="shared" si="9"/>
        <v>57.31</v>
      </c>
      <c r="M13" s="17">
        <v>62.5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7" t="s">
        <v>5</v>
      </c>
      <c r="B14" s="18">
        <v>0</v>
      </c>
      <c r="C14" s="18">
        <f t="shared" si="0"/>
        <v>0</v>
      </c>
      <c r="D14" s="18">
        <f t="shared" si="1"/>
        <v>0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0</v>
      </c>
      <c r="K14" s="18">
        <f t="shared" si="8"/>
        <v>0</v>
      </c>
      <c r="L14" s="18">
        <f t="shared" si="9"/>
        <v>0</v>
      </c>
      <c r="M14" s="19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3" t="s">
        <v>24</v>
      </c>
      <c r="B15" s="20">
        <v>0</v>
      </c>
      <c r="C15" s="20">
        <f t="shared" ref="C15" si="10">SUM(B15*2)</f>
        <v>0</v>
      </c>
      <c r="D15" s="20">
        <f>SUM(B15*3)</f>
        <v>0</v>
      </c>
      <c r="E15" s="20">
        <f>SUM(B15*4)</f>
        <v>0</v>
      </c>
      <c r="F15" s="20">
        <f>SUM(B15*5)</f>
        <v>0</v>
      </c>
      <c r="G15" s="20">
        <f>SUM(B15*6)</f>
        <v>0</v>
      </c>
      <c r="H15" s="20">
        <f>SUM(B15*7)</f>
        <v>0</v>
      </c>
      <c r="I15" s="20">
        <f>SUM(B15*8)</f>
        <v>0</v>
      </c>
      <c r="J15" s="20">
        <f>SUM(B15*9)</f>
        <v>0</v>
      </c>
      <c r="K15" s="20">
        <f>SUM(B15*10)</f>
        <v>0</v>
      </c>
      <c r="L15" s="20">
        <f>SUM(B15*11)</f>
        <v>0</v>
      </c>
      <c r="M15" s="21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5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f t="shared" si="7"/>
        <v>304.46999999999997</v>
      </c>
      <c r="K16" s="16">
        <f t="shared" si="8"/>
        <v>338.29999999999995</v>
      </c>
      <c r="L16" s="16">
        <f t="shared" si="9"/>
        <v>372.13</v>
      </c>
      <c r="M16" s="17">
        <v>406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3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 x14ac:dyDescent="0.25">
      <c r="A18" s="5" t="s">
        <v>8</v>
      </c>
      <c r="B18" s="16">
        <v>0</v>
      </c>
      <c r="C18" s="16">
        <f>SUM(B18*2)</f>
        <v>0</v>
      </c>
      <c r="D18" s="16">
        <f>SUM(B18*3)</f>
        <v>0</v>
      </c>
      <c r="E18" s="16">
        <f>SUM(B18*4)</f>
        <v>0</v>
      </c>
      <c r="F18" s="16">
        <f>SUM(B18*5)</f>
        <v>0</v>
      </c>
      <c r="G18" s="16">
        <f>SUM(B18*6)</f>
        <v>0</v>
      </c>
      <c r="H18" s="16">
        <f>SUM(B18*7)</f>
        <v>0</v>
      </c>
      <c r="I18" s="16">
        <f>SUM(B18*8)</f>
        <v>0</v>
      </c>
      <c r="J18" s="16">
        <f>SUM(B18*9)</f>
        <v>0</v>
      </c>
      <c r="K18" s="16">
        <f>SUM(B18*10)</f>
        <v>0</v>
      </c>
      <c r="L18" s="16">
        <f>SUM(B18*11)</f>
        <v>0</v>
      </c>
      <c r="M18" s="17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2" t="s">
        <v>9</v>
      </c>
      <c r="B19" s="22">
        <f t="shared" ref="B19:M19" si="11">SUM(B8:B18)</f>
        <v>411.39</v>
      </c>
      <c r="C19" s="22">
        <f t="shared" si="11"/>
        <v>817.78</v>
      </c>
      <c r="D19" s="22">
        <f t="shared" si="11"/>
        <v>1224.1700000000003</v>
      </c>
      <c r="E19" s="22">
        <f t="shared" si="11"/>
        <v>1630.56</v>
      </c>
      <c r="F19" s="22">
        <f t="shared" si="11"/>
        <v>2036.9499999999998</v>
      </c>
      <c r="G19" s="22">
        <f t="shared" si="11"/>
        <v>2443.3400000000006</v>
      </c>
      <c r="H19" s="22">
        <f t="shared" si="11"/>
        <v>2849.7299999999996</v>
      </c>
      <c r="I19" s="22">
        <f t="shared" si="11"/>
        <v>3256.12</v>
      </c>
      <c r="J19" s="22">
        <f t="shared" si="11"/>
        <v>3662.5099999999998</v>
      </c>
      <c r="K19" s="22">
        <f t="shared" si="11"/>
        <v>4068.8999999999996</v>
      </c>
      <c r="L19" s="22">
        <f t="shared" si="11"/>
        <v>4475.29</v>
      </c>
      <c r="M19" s="23">
        <f t="shared" si="11"/>
        <v>4885.75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sheetProtection algorithmName="SHA-512" hashValue="otkkk38VIisZpc+uinyG2WuaA5VoVPlXlI61U3C2OCJQwC2G3PfIUWO5k/0AqxWwxJc2Btj08rKoz/uZgV5QHw==" saltValue="Ffd0s9iyZ+t3pEkRHkmyV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5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NRONLUGD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Non-Resident Undergraduate Tuition and Fee Billing Rates</dc:title>
  <dc:subject>Listing of undergraduate tuition and fees for the fall 2018 semester</dc:subject>
  <dc:creator>UB Student Accounts</dc:creator>
  <cp:keywords>tuition,fees,non-resident online undergraduate tuition, non-resident online undergraduate fees</cp:keywords>
  <cp:lastModifiedBy>Keefe, Leah</cp:lastModifiedBy>
  <cp:lastPrinted>2016-07-08T20:10:16Z</cp:lastPrinted>
  <dcterms:created xsi:type="dcterms:W3CDTF">2016-06-06T21:02:30Z</dcterms:created>
  <dcterms:modified xsi:type="dcterms:W3CDTF">2019-08-05T19:38:57Z</dcterms:modified>
  <cp:category>tuition</cp:category>
</cp:coreProperties>
</file>